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dursi\Desktop\"/>
    </mc:Choice>
  </mc:AlternateContent>
  <bookViews>
    <workbookView xWindow="0" yWindow="0" windowWidth="19875" windowHeight="10890"/>
  </bookViews>
  <sheets>
    <sheet name="OS NJ 30 Si 50_202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5" i="1"/>
  <c r="J5" i="1"/>
  <c r="J6" i="1"/>
  <c r="J7" i="1"/>
  <c r="J9" i="1"/>
  <c r="J10" i="1"/>
  <c r="J11" i="1"/>
  <c r="J12" i="1"/>
  <c r="J13" i="1"/>
  <c r="J14" i="1"/>
  <c r="J15" i="1"/>
  <c r="J17" i="1"/>
  <c r="G6" i="1"/>
  <c r="G7" i="1"/>
  <c r="G8" i="1"/>
  <c r="G9" i="1"/>
  <c r="G10" i="1"/>
  <c r="G11" i="1"/>
  <c r="G12" i="1"/>
  <c r="G13" i="1"/>
  <c r="G14" i="1"/>
  <c r="G15" i="1"/>
  <c r="G16" i="1"/>
  <c r="G17" i="1"/>
  <c r="G5" i="1"/>
  <c r="E6" i="1"/>
  <c r="E7" i="1"/>
  <c r="E8" i="1"/>
  <c r="E9" i="1"/>
  <c r="E10" i="1"/>
  <c r="E11" i="1"/>
  <c r="E12" i="1"/>
  <c r="E13" i="1"/>
  <c r="E14" i="1"/>
  <c r="E15" i="1"/>
  <c r="E16" i="1"/>
  <c r="E17" i="1"/>
  <c r="E5" i="1"/>
  <c r="I18" i="1"/>
  <c r="H18" i="1"/>
  <c r="F18" i="1"/>
  <c r="D18" i="1"/>
  <c r="C18" i="1"/>
  <c r="K18" i="1" s="1"/>
  <c r="B18" i="1"/>
  <c r="J18" i="1" l="1"/>
</calcChain>
</file>

<file path=xl/sharedStrings.xml><?xml version="1.0" encoding="utf-8"?>
<sst xmlns="http://schemas.openxmlformats.org/spreadsheetml/2006/main" count="22" uniqueCount="14">
  <si>
    <t>v Kč</t>
  </si>
  <si>
    <t>v %</t>
  </si>
  <si>
    <t>-</t>
  </si>
  <si>
    <t>Celový výše objemu plateb za rok 2020</t>
  </si>
  <si>
    <t>Celková výše objemu odepsaných pohledávek z důvodu prekluze a promlčení za rok 2020                           (typ odpisu 0D10 a OD12)</t>
  </si>
  <si>
    <t>Konečný stav objemu aktivních pohledávek k 31.12.2020</t>
  </si>
  <si>
    <t>Počáteční stav objemu aktivních pohledávek k 1.1.2020</t>
  </si>
  <si>
    <t>Dokla-dová řada</t>
  </si>
  <si>
    <t>Předpis objemu aktivních pohledávek za rok 2020</t>
  </si>
  <si>
    <t>Úspěšnost vymáhání pohledávek k nápadu 2020</t>
  </si>
  <si>
    <t>Úspěšnost vymáhání pohledávek ke stavu k 31.12.</t>
  </si>
  <si>
    <t xml:space="preserve">Ad 6) </t>
  </si>
  <si>
    <t>Okresní soud v Novém Jičíně - Příloha 30 Si 50/2021</t>
  </si>
  <si>
    <t>Celková výše objemu odepsaných pohledávek pro nedobytnost za rok 2020                                                      (typ odpisu OD2)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</si>
</sst>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č_-;\-* #,##0.00\ _K_č_-;_-* &quot;-&quot;??\ _K_č_-;_-@_-"/>
    <numFmt numFmtId="165" formatCode="#,##0.00\ _K_č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125"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0" fillId="0" borderId="0" xfId="0" applyNumberFormat="1"/>
    <xf numFmtId="164" fontId="0" fillId="0" borderId="1" xfId="0" applyNumberFormat="1" applyBorder="1"/>
    <xf numFmtId="165" fontId="0" fillId="0" borderId="1" xfId="0" applyNumberFormat="1" applyBorder="1"/>
    <xf numFmtId="0" fontId="0" fillId="0" borderId="5" xfId="0" applyBorder="1"/>
    <xf numFmtId="2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165" fontId="0" fillId="0" borderId="8" xfId="0" applyNumberFormat="1" applyBorder="1"/>
    <xf numFmtId="2" fontId="0" fillId="0" borderId="9" xfId="0" applyNumberFormat="1" applyBorder="1"/>
    <xf numFmtId="0" fontId="0" fillId="0" borderId="10" xfId="0" applyBorder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164" fontId="0" fillId="0" borderId="11" xfId="0" applyNumberFormat="1" applyBorder="1"/>
    <xf numFmtId="165" fontId="0" fillId="0" borderId="11" xfId="0" applyNumberFormat="1" applyBorder="1"/>
    <xf numFmtId="2" fontId="0" fillId="0" borderId="12" xfId="0" applyNumberFormat="1" applyBorder="1"/>
    <xf numFmtId="164" fontId="1" fillId="2" borderId="14" xfId="0" applyNumberFormat="1" applyFont="1" applyFill="1" applyBorder="1"/>
    <xf numFmtId="165" fontId="1" fillId="2" borderId="14" xfId="0" applyNumberFormat="1" applyFont="1" applyFill="1" applyBorder="1"/>
    <xf numFmtId="4" fontId="1" fillId="2" borderId="15" xfId="0" applyNumberFormat="1" applyFont="1" applyFill="1" applyBorder="1"/>
    <xf numFmtId="0" fontId="1" fillId="1" borderId="10" xfId="0" applyFont="1" applyFill="1" applyBorder="1"/>
    <xf numFmtId="0" fontId="0" fillId="3" borderId="13" xfId="0" applyFill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/>
    <xf numFmtId="0" fontId="2" fillId="0" borderId="3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N11" sqref="N11"/>
    </sheetView>
  </sheetViews>
  <sheetFormatPr defaultRowHeight="15" x14ac:dyDescent="0.25"/>
  <cols>
    <col min="1" max="1" width="5.5703125" customWidth="1"/>
    <col min="2" max="2" width="17.28515625" customWidth="1"/>
    <col min="3" max="3" width="15.5703125" customWidth="1"/>
    <col min="4" max="4" width="14.42578125" customWidth="1"/>
    <col min="5" max="5" width="8.28515625" customWidth="1"/>
    <col min="6" max="6" width="15.5703125" customWidth="1"/>
    <col min="7" max="7" width="8.140625" customWidth="1"/>
    <col min="8" max="8" width="16.85546875" customWidth="1"/>
    <col min="9" max="9" width="15.7109375" customWidth="1"/>
    <col min="10" max="10" width="10" customWidth="1"/>
    <col min="11" max="11" width="9.42578125" customWidth="1"/>
  </cols>
  <sheetData>
    <row r="1" spans="1:11" x14ac:dyDescent="0.25">
      <c r="A1" t="s">
        <v>11</v>
      </c>
    </row>
    <row r="2" spans="1:11" ht="10.5" customHeight="1" thickBot="1" x14ac:dyDescent="0.3"/>
    <row r="3" spans="1:11" ht="60" customHeight="1" x14ac:dyDescent="0.25">
      <c r="A3" s="11" t="s">
        <v>7</v>
      </c>
      <c r="B3" s="12" t="s">
        <v>6</v>
      </c>
      <c r="C3" s="12" t="s">
        <v>3</v>
      </c>
      <c r="D3" s="25" t="s">
        <v>13</v>
      </c>
      <c r="E3" s="25"/>
      <c r="F3" s="25" t="s">
        <v>4</v>
      </c>
      <c r="G3" s="25"/>
      <c r="H3" s="12" t="s">
        <v>5</v>
      </c>
      <c r="I3" s="12" t="s">
        <v>8</v>
      </c>
      <c r="J3" s="12" t="s">
        <v>9</v>
      </c>
      <c r="K3" s="13" t="s">
        <v>10</v>
      </c>
    </row>
    <row r="4" spans="1:11" ht="18" customHeight="1" thickBot="1" x14ac:dyDescent="0.3">
      <c r="A4" s="20"/>
      <c r="B4" s="22" t="s">
        <v>0</v>
      </c>
      <c r="C4" s="22" t="s">
        <v>0</v>
      </c>
      <c r="D4" s="22" t="s">
        <v>0</v>
      </c>
      <c r="E4" s="22" t="s">
        <v>1</v>
      </c>
      <c r="F4" s="22" t="s">
        <v>0</v>
      </c>
      <c r="G4" s="22" t="s">
        <v>1</v>
      </c>
      <c r="H4" s="22" t="s">
        <v>0</v>
      </c>
      <c r="I4" s="22" t="s">
        <v>0</v>
      </c>
      <c r="J4" s="22" t="s">
        <v>1</v>
      </c>
      <c r="K4" s="23" t="s">
        <v>1</v>
      </c>
    </row>
    <row r="5" spans="1:11" ht="18" customHeight="1" thickTop="1" x14ac:dyDescent="0.25">
      <c r="A5" s="6">
        <v>41</v>
      </c>
      <c r="B5" s="7">
        <v>4500</v>
      </c>
      <c r="C5" s="7">
        <v>2000</v>
      </c>
      <c r="D5" s="7">
        <v>0</v>
      </c>
      <c r="E5" s="7">
        <f>D5/B5*100</f>
        <v>0</v>
      </c>
      <c r="F5" s="7">
        <v>0</v>
      </c>
      <c r="G5" s="7">
        <f>F5/B5*100</f>
        <v>0</v>
      </c>
      <c r="H5" s="7">
        <v>2500</v>
      </c>
      <c r="I5" s="7">
        <v>0</v>
      </c>
      <c r="J5" s="8" t="str">
        <f>J16</f>
        <v>-</v>
      </c>
      <c r="K5" s="9">
        <f>C5/H5*100</f>
        <v>80</v>
      </c>
    </row>
    <row r="6" spans="1:11" ht="18" customHeight="1" x14ac:dyDescent="0.25">
      <c r="A6" s="4">
        <v>51</v>
      </c>
      <c r="B6" s="2">
        <v>1406415.28</v>
      </c>
      <c r="C6" s="2">
        <v>678181.54</v>
      </c>
      <c r="D6" s="2">
        <v>38198.5</v>
      </c>
      <c r="E6" s="2">
        <f t="shared" ref="E6:E17" si="0">D6/B6*100</f>
        <v>2.716018557477561</v>
      </c>
      <c r="F6" s="2">
        <v>61693</v>
      </c>
      <c r="G6" s="2">
        <f t="shared" ref="G6:G17" si="1">F6/B6*100</f>
        <v>4.386542216748385</v>
      </c>
      <c r="H6" s="2">
        <v>1199084.1599999999</v>
      </c>
      <c r="I6" s="2">
        <v>620175.92000000004</v>
      </c>
      <c r="J6" s="3">
        <f t="shared" ref="J6:J17" si="2">C6/I6*100</f>
        <v>109.35309129706295</v>
      </c>
      <c r="K6" s="5">
        <f t="shared" ref="K6:K17" si="3">C6/H6*100</f>
        <v>56.558293623026437</v>
      </c>
    </row>
    <row r="7" spans="1:11" ht="18" customHeight="1" x14ac:dyDescent="0.25">
      <c r="A7" s="4">
        <v>53</v>
      </c>
      <c r="B7" s="2">
        <v>5095351.6500000004</v>
      </c>
      <c r="C7" s="2">
        <v>425261.13</v>
      </c>
      <c r="D7" s="2">
        <v>57672.91</v>
      </c>
      <c r="E7" s="2">
        <f t="shared" si="0"/>
        <v>1.1318730082152426</v>
      </c>
      <c r="F7" s="2">
        <v>234067.21</v>
      </c>
      <c r="G7" s="2">
        <f t="shared" si="1"/>
        <v>4.5937400611005907</v>
      </c>
      <c r="H7" s="2">
        <v>4755621.41</v>
      </c>
      <c r="I7" s="2">
        <v>377271.01</v>
      </c>
      <c r="J7" s="3">
        <f t="shared" si="2"/>
        <v>112.72033067157746</v>
      </c>
      <c r="K7" s="5">
        <f t="shared" si="3"/>
        <v>8.9422831074351645</v>
      </c>
    </row>
    <row r="8" spans="1:11" ht="18" customHeight="1" x14ac:dyDescent="0.25">
      <c r="A8" s="4">
        <v>54</v>
      </c>
      <c r="B8" s="2">
        <v>78494</v>
      </c>
      <c r="C8" s="2">
        <v>5876</v>
      </c>
      <c r="D8" s="2">
        <v>0</v>
      </c>
      <c r="E8" s="2">
        <f t="shared" si="0"/>
        <v>0</v>
      </c>
      <c r="F8" s="2">
        <v>0</v>
      </c>
      <c r="G8" s="2">
        <f t="shared" si="1"/>
        <v>0</v>
      </c>
      <c r="H8" s="2">
        <v>73800</v>
      </c>
      <c r="I8" s="2">
        <v>0</v>
      </c>
      <c r="J8" s="3">
        <v>0</v>
      </c>
      <c r="K8" s="5">
        <f t="shared" si="3"/>
        <v>7.9620596205962055</v>
      </c>
    </row>
    <row r="9" spans="1:11" ht="18" customHeight="1" x14ac:dyDescent="0.25">
      <c r="A9" s="4">
        <v>542</v>
      </c>
      <c r="B9" s="2">
        <v>444644</v>
      </c>
      <c r="C9" s="2">
        <v>97748.28</v>
      </c>
      <c r="D9" s="2">
        <v>9400</v>
      </c>
      <c r="E9" s="2">
        <f t="shared" si="0"/>
        <v>2.1140507911947535</v>
      </c>
      <c r="F9" s="2">
        <v>7000</v>
      </c>
      <c r="G9" s="2">
        <f t="shared" si="1"/>
        <v>1.574293142379072</v>
      </c>
      <c r="H9" s="2">
        <v>433495.72</v>
      </c>
      <c r="I9" s="2">
        <v>103000</v>
      </c>
      <c r="J9" s="3">
        <f t="shared" si="2"/>
        <v>94.901242718446596</v>
      </c>
      <c r="K9" s="5">
        <f t="shared" si="3"/>
        <v>22.548845464956379</v>
      </c>
    </row>
    <row r="10" spans="1:11" ht="18" customHeight="1" x14ac:dyDescent="0.25">
      <c r="A10" s="4">
        <v>543</v>
      </c>
      <c r="B10" s="2">
        <v>59877.46</v>
      </c>
      <c r="C10" s="2">
        <v>33820.46</v>
      </c>
      <c r="D10" s="2">
        <v>0</v>
      </c>
      <c r="E10" s="2">
        <f t="shared" si="0"/>
        <v>0</v>
      </c>
      <c r="F10" s="2">
        <v>2500</v>
      </c>
      <c r="G10" s="2">
        <f t="shared" si="1"/>
        <v>4.1751938041460015</v>
      </c>
      <c r="H10" s="2">
        <v>35557</v>
      </c>
      <c r="I10" s="2">
        <v>12000</v>
      </c>
      <c r="J10" s="3">
        <f t="shared" si="2"/>
        <v>281.83716666666669</v>
      </c>
      <c r="K10" s="5">
        <f t="shared" si="3"/>
        <v>95.116179655201506</v>
      </c>
    </row>
    <row r="11" spans="1:11" ht="18" customHeight="1" x14ac:dyDescent="0.25">
      <c r="A11" s="4">
        <v>55</v>
      </c>
      <c r="B11" s="2">
        <v>15331673.039999999</v>
      </c>
      <c r="C11" s="2">
        <v>814035.74</v>
      </c>
      <c r="D11" s="2">
        <v>242344.43</v>
      </c>
      <c r="E11" s="2">
        <f t="shared" si="0"/>
        <v>1.5806783080211058</v>
      </c>
      <c r="F11" s="2">
        <v>182246</v>
      </c>
      <c r="G11" s="2">
        <f t="shared" si="1"/>
        <v>1.1886895808730344</v>
      </c>
      <c r="H11" s="2">
        <v>15355947.17</v>
      </c>
      <c r="I11" s="2">
        <v>1262900.3</v>
      </c>
      <c r="J11" s="3">
        <f t="shared" si="2"/>
        <v>64.457640876322543</v>
      </c>
      <c r="K11" s="5">
        <f t="shared" si="3"/>
        <v>5.3011105794264077</v>
      </c>
    </row>
    <row r="12" spans="1:11" ht="18" customHeight="1" x14ac:dyDescent="0.25">
      <c r="A12" s="4">
        <v>56</v>
      </c>
      <c r="B12" s="2">
        <v>22994408.469999999</v>
      </c>
      <c r="C12" s="2">
        <v>2394979.81</v>
      </c>
      <c r="D12" s="2">
        <v>338414.4</v>
      </c>
      <c r="E12" s="2">
        <f t="shared" si="0"/>
        <v>1.4717247475251101</v>
      </c>
      <c r="F12" s="2">
        <v>991016</v>
      </c>
      <c r="G12" s="2">
        <f t="shared" si="1"/>
        <v>4.3098129760239061</v>
      </c>
      <c r="H12" s="2">
        <v>21847368.48</v>
      </c>
      <c r="I12" s="2">
        <v>2578170.2200000002</v>
      </c>
      <c r="J12" s="3">
        <f t="shared" si="2"/>
        <v>92.894557210423443</v>
      </c>
      <c r="K12" s="5">
        <f t="shared" si="3"/>
        <v>10.962326250836412</v>
      </c>
    </row>
    <row r="13" spans="1:11" ht="18" customHeight="1" x14ac:dyDescent="0.25">
      <c r="A13" s="4">
        <v>58</v>
      </c>
      <c r="B13" s="2">
        <v>1285212.18</v>
      </c>
      <c r="C13" s="2">
        <v>1939159.16</v>
      </c>
      <c r="D13" s="2">
        <v>0</v>
      </c>
      <c r="E13" s="2">
        <f t="shared" si="0"/>
        <v>0</v>
      </c>
      <c r="F13" s="2">
        <v>0</v>
      </c>
      <c r="G13" s="2">
        <f t="shared" si="1"/>
        <v>0</v>
      </c>
      <c r="H13" s="2">
        <v>598031.42000000004</v>
      </c>
      <c r="I13" s="2">
        <v>2023678.4</v>
      </c>
      <c r="J13" s="3">
        <f t="shared" si="2"/>
        <v>95.823484601110536</v>
      </c>
      <c r="K13" s="5">
        <f t="shared" si="3"/>
        <v>324.25706997134023</v>
      </c>
    </row>
    <row r="14" spans="1:11" ht="18" customHeight="1" x14ac:dyDescent="0.25">
      <c r="A14" s="4">
        <v>59</v>
      </c>
      <c r="B14" s="2">
        <v>155864.72</v>
      </c>
      <c r="C14" s="2">
        <v>44733.61</v>
      </c>
      <c r="D14" s="2">
        <v>0</v>
      </c>
      <c r="E14" s="2">
        <f t="shared" si="0"/>
        <v>0</v>
      </c>
      <c r="F14" s="2">
        <v>4600</v>
      </c>
      <c r="G14" s="2">
        <f t="shared" si="1"/>
        <v>2.9512772357978121</v>
      </c>
      <c r="H14" s="2">
        <v>136981.10999999999</v>
      </c>
      <c r="I14" s="2">
        <v>30450</v>
      </c>
      <c r="J14" s="3">
        <f t="shared" si="2"/>
        <v>146.90840722495895</v>
      </c>
      <c r="K14" s="5">
        <f t="shared" si="3"/>
        <v>32.656772893722355</v>
      </c>
    </row>
    <row r="15" spans="1:11" ht="18" customHeight="1" x14ac:dyDescent="0.25">
      <c r="A15" s="4">
        <v>60</v>
      </c>
      <c r="B15" s="2">
        <v>621967.34</v>
      </c>
      <c r="C15" s="2">
        <v>122509.38</v>
      </c>
      <c r="D15" s="2">
        <v>4959</v>
      </c>
      <c r="E15" s="2">
        <f t="shared" si="0"/>
        <v>0.79730874614734604</v>
      </c>
      <c r="F15" s="2">
        <v>2500</v>
      </c>
      <c r="G15" s="2">
        <f t="shared" si="1"/>
        <v>0.401950366075492</v>
      </c>
      <c r="H15" s="2">
        <v>662550.5</v>
      </c>
      <c r="I15" s="2">
        <v>176397.54</v>
      </c>
      <c r="J15" s="3">
        <f t="shared" si="2"/>
        <v>69.450730435356405</v>
      </c>
      <c r="K15" s="5">
        <f t="shared" si="3"/>
        <v>18.490572416744083</v>
      </c>
    </row>
    <row r="16" spans="1:11" ht="18" customHeight="1" x14ac:dyDescent="0.25">
      <c r="A16" s="4">
        <v>65</v>
      </c>
      <c r="B16" s="2">
        <v>15498</v>
      </c>
      <c r="C16" s="2">
        <v>0</v>
      </c>
      <c r="D16" s="2">
        <v>0</v>
      </c>
      <c r="E16" s="2">
        <f t="shared" si="0"/>
        <v>0</v>
      </c>
      <c r="F16" s="2">
        <v>0</v>
      </c>
      <c r="G16" s="2">
        <f t="shared" si="1"/>
        <v>0</v>
      </c>
      <c r="H16" s="2">
        <v>15498</v>
      </c>
      <c r="I16" s="2">
        <v>0</v>
      </c>
      <c r="J16" s="3" t="s">
        <v>2</v>
      </c>
      <c r="K16" s="5">
        <f t="shared" si="3"/>
        <v>0</v>
      </c>
    </row>
    <row r="17" spans="1:11" ht="18" customHeight="1" thickBot="1" x14ac:dyDescent="0.3">
      <c r="A17" s="10">
        <v>808</v>
      </c>
      <c r="B17" s="14">
        <v>233968</v>
      </c>
      <c r="C17" s="14">
        <v>1168628</v>
      </c>
      <c r="D17" s="14">
        <v>0</v>
      </c>
      <c r="E17" s="14">
        <f t="shared" si="0"/>
        <v>0</v>
      </c>
      <c r="F17" s="14">
        <v>0</v>
      </c>
      <c r="G17" s="14">
        <f t="shared" si="1"/>
        <v>0</v>
      </c>
      <c r="H17" s="14">
        <v>278282</v>
      </c>
      <c r="I17" s="14">
        <v>1232942</v>
      </c>
      <c r="J17" s="15">
        <f t="shared" si="2"/>
        <v>94.783696232263964</v>
      </c>
      <c r="K17" s="16">
        <f t="shared" si="3"/>
        <v>419.94379801783799</v>
      </c>
    </row>
    <row r="18" spans="1:11" ht="18" customHeight="1" thickTop="1" thickBot="1" x14ac:dyDescent="0.3">
      <c r="A18" s="21"/>
      <c r="B18" s="17">
        <f>SUM(B5:B17)</f>
        <v>47727874.140000001</v>
      </c>
      <c r="C18" s="17">
        <f>SUM(C5:C17)</f>
        <v>7726933.1100000003</v>
      </c>
      <c r="D18" s="17">
        <f>SUM(D5:D17)</f>
        <v>690989.24</v>
      </c>
      <c r="E18" s="17"/>
      <c r="F18" s="17">
        <f>SUM(F5:F17)</f>
        <v>1485622.21</v>
      </c>
      <c r="G18" s="17"/>
      <c r="H18" s="17">
        <f>SUM(H5:H17)</f>
        <v>45394716.969999999</v>
      </c>
      <c r="I18" s="17">
        <f>SUM(I5:I17)</f>
        <v>8416985.3900000006</v>
      </c>
      <c r="J18" s="18">
        <f>C18/I18*100</f>
        <v>91.801669504858197</v>
      </c>
      <c r="K18" s="19">
        <f>C18/H18*100</f>
        <v>17.021657201005343</v>
      </c>
    </row>
    <row r="19" spans="1:11" x14ac:dyDescent="0.25">
      <c r="A19" s="24" t="s">
        <v>12</v>
      </c>
      <c r="B19" s="24"/>
      <c r="C19" s="24"/>
      <c r="K19" s="1"/>
    </row>
  </sheetData>
  <mergeCells count="2">
    <mergeCell ref="D3:E3"/>
    <mergeCell ref="F3:G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OS NJ 30 Si 50_2021</vt:lpstr>
    </vt:vector>
  </TitlesOfParts>
  <Company>Okresní soud v Novém Jičíně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Hodurová Simona Ing.</dc:creator>
  <cp:lastModifiedBy>Hodurová Simona Ing.</cp:lastModifiedBy>
  <cp:lastPrinted>2021-02-18T09:57:04Z</cp:lastPrinted>
  <dcterms:created xsi:type="dcterms:W3CDTF">2021-02-17T12:24:48Z</dcterms:created>
  <dcterms:modified xsi:type="dcterms:W3CDTF">2021-02-18T09:57:44Z</dcterms:modified>
</cp:coreProperties>
</file>