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2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</sheets>
  <definedNames/>
  <calcPr fullCalcOnLoad="1"/>
</workbook>
</file>

<file path=xl/sharedStrings.xml><?xml version="1.0" encoding="utf-8"?>
<sst xmlns="http://schemas.openxmlformats.org/spreadsheetml/2006/main" count="380" uniqueCount="34">
  <si>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</si>
  <si>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</si>
  <si>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</si>
  <si>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</si>
  <si>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</si>
  <si>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</si>
  <si>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</si>
  <si>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</si>
  <si>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</si>
  <si>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</si>
  <si>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</si>
  <si>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</si>
  <si>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</si>
  <si>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</si>
  <si>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</si>
  <si>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</si>
  <si>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</si>
  <si>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</si>
  <si>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</si>
  <si>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</si>
  <si>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</si>
  <si>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</si>
  <si>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</si>
  <si>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</si>
  <si>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</si>
  <si>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</si>
  <si>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</si>
  <si>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</rPr>
      <t>č.</t>
    </r>
  </si>
  <si>
    <t>Celkem věř.</t>
  </si>
  <si>
    <t>manžel</t>
  </si>
  <si>
    <t>manželka</t>
  </si>
  <si>
    <t>Insolvenční správce</t>
  </si>
  <si>
    <t>dlužník: manžel a manželka</t>
  </si>
  <si>
    <t>Krajskému soudu 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</si>
</sst>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[$-405]d\.\ mmmm\ yyyy"/>
    <numFmt numFmtId="172" formatCode="0.0000%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0" fontId="0" fillId="0" borderId="0" xfId="4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49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21" xfId="0" applyNumberFormat="1" applyBorder="1" applyAlignment="1">
      <alignment/>
    </xf>
    <xf numFmtId="49" fontId="1" fillId="0" borderId="0" xfId="0" applyNumberFormat="1" applyFont="1" applyFill="1" applyAlignment="1">
      <alignment horizontal="left"/>
    </xf>
    <xf numFmtId="1" fontId="1" fillId="32" borderId="0" xfId="0" applyNumberFormat="1" applyFont="1" applyFill="1" applyAlignment="1">
      <alignment horizontal="lef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34" borderId="24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6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2" borderId="28" xfId="0" applyNumberFormat="1" applyFill="1" applyBorder="1" applyAlignment="1">
      <alignment/>
    </xf>
    <xf numFmtId="1" fontId="0" fillId="32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49" fontId="0" fillId="32" borderId="24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left"/>
    </xf>
    <xf numFmtId="49" fontId="0" fillId="32" borderId="25" xfId="0" applyNumberFormat="1" applyFill="1" applyBorder="1" applyAlignment="1">
      <alignment horizontal="center"/>
    </xf>
    <xf numFmtId="49" fontId="0" fillId="32" borderId="26" xfId="0" applyNumberFormat="1" applyFill="1" applyBorder="1" applyAlignment="1">
      <alignment horizontal="center"/>
    </xf>
    <xf numFmtId="49" fontId="0" fillId="32" borderId="27" xfId="0" applyNumberFormat="1" applyFill="1" applyBorder="1" applyAlignment="1">
      <alignment horizontal="center"/>
    </xf>
    <xf numFmtId="49" fontId="0" fillId="32" borderId="28" xfId="0" applyNumberFormat="1" applyFill="1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32" borderId="32" xfId="0" applyNumberFormat="1" applyFill="1" applyBorder="1" applyAlignment="1">
      <alignment/>
    </xf>
    <xf numFmtId="2" fontId="0" fillId="32" borderId="33" xfId="0" applyNumberFormat="1" applyFill="1" applyBorder="1" applyAlignment="1">
      <alignment/>
    </xf>
    <xf numFmtId="1" fontId="0" fillId="32" borderId="26" xfId="0" applyNumberFormat="1" applyFill="1" applyBorder="1" applyAlignment="1">
      <alignment horizontal="left"/>
    </xf>
    <xf numFmtId="1" fontId="0" fillId="32" borderId="24" xfId="0" applyNumberFormat="1" applyFill="1" applyBorder="1" applyAlignment="1">
      <alignment horizontal="left"/>
    </xf>
    <xf numFmtId="1" fontId="0" fillId="32" borderId="23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5" borderId="22" xfId="0" applyNumberFormat="1" applyFill="1" applyBorder="1" applyAlignment="1">
      <alignment horizontal="left"/>
    </xf>
    <xf numFmtId="1" fontId="0" fillId="32" borderId="35" xfId="0" applyNumberForma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1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0" fillId="33" borderId="44" xfId="0" applyNumberFormat="1" applyFill="1" applyBorder="1" applyAlignment="1">
      <alignment/>
    </xf>
    <xf numFmtId="0" fontId="0" fillId="0" borderId="45" xfId="0" applyBorder="1" applyAlignment="1">
      <alignment/>
    </xf>
    <xf numFmtId="1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2" fontId="0" fillId="35" borderId="28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8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3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32" borderId="0" xfId="0" applyNumberFormat="1" applyFill="1" applyAlignment="1">
      <alignment/>
    </xf>
    <xf numFmtId="1" fontId="0" fillId="0" borderId="16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0" borderId="0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left" wrapText="1"/>
    </xf>
    <xf numFmtId="1" fontId="0" fillId="0" borderId="18" xfId="0" applyNumberFormat="1" applyBorder="1" applyAlignment="1">
      <alignment horizontal="left" wrapText="1"/>
    </xf>
    <xf numFmtId="1" fontId="0" fillId="0" borderId="19" xfId="0" applyNumberFormat="1" applyBorder="1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Zeros="0" workbookViewId="0" topLeftCell="A10">
      <selection activeCell="A45" sqref="A45:J46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10" width="9.57421875" style="0" customWidth="1"/>
    <col min="12" max="12" width="14.421875" style="0" customWidth="1"/>
    <col min="13" max="13" width="17.421875" style="0" customWidth="1"/>
  </cols>
  <sheetData>
    <row r="1" ht="18.75" customHeight="1">
      <c r="A1" s="32" t="s">
        <v>33</v>
      </c>
    </row>
    <row r="2" spans="1:10" ht="15" customHeight="1" thickBot="1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6" ht="13.5" thickBot="1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  <c r="P3" s="3"/>
    </row>
    <row r="4" spans="1:10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2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  <c r="L25" s="90"/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4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  <c r="N29" s="64"/>
    </row>
    <row r="30" spans="1:14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  <c r="N30" s="64"/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3.5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>
      <c r="A39" s="15" t="s">
        <v>21</v>
      </c>
      <c r="B39" s="14"/>
      <c r="C39" s="94">
        <f>SUM(C24:C38)</f>
        <v>0</v>
      </c>
      <c r="D39" s="34" t="s">
        <v>28</v>
      </c>
      <c r="E39" s="33">
        <f>E22</f>
        <v>-9885.5</v>
      </c>
      <c r="F39" s="33">
        <f>F22+E39</f>
        <v>-19771</v>
      </c>
      <c r="G39" s="33">
        <f>G22+F39</f>
        <v>-29656.5</v>
      </c>
      <c r="H39" s="33">
        <f>H22+G39</f>
        <v>-39542</v>
      </c>
      <c r="I39" s="33">
        <f>I22+H39</f>
        <v>-49427.5</v>
      </c>
      <c r="J39" s="33">
        <f>J22+I39</f>
        <v>-59313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1</v>
      </c>
      <c r="F42" s="5">
        <f>E42+1</f>
        <v>2</v>
      </c>
      <c r="G42" s="5">
        <f>F42+1</f>
        <v>3</v>
      </c>
      <c r="H42" s="5">
        <f>G42+1</f>
        <v>4</v>
      </c>
      <c r="I42" s="5">
        <f>H42+1</f>
        <v>5</v>
      </c>
      <c r="J42" s="5">
        <f>I42+1</f>
        <v>6</v>
      </c>
    </row>
    <row r="43" spans="1:10" ht="6" customHeight="1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121"/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ht="12.75">
      <c r="A46" s="121"/>
      <c r="B46" s="122"/>
      <c r="C46" s="122"/>
      <c r="D46" s="122"/>
      <c r="E46" s="122"/>
      <c r="F46" s="122"/>
      <c r="G46" s="122"/>
      <c r="H46" s="122"/>
      <c r="I46" s="122"/>
      <c r="J46" s="123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15"/>
      <c r="B58" s="14"/>
      <c r="C58" s="18"/>
      <c r="D58" s="18"/>
      <c r="E58" s="18"/>
      <c r="F58" s="18"/>
      <c r="G58" s="18"/>
      <c r="H58" s="18"/>
      <c r="I58" s="10"/>
      <c r="J58" s="5"/>
    </row>
    <row r="59" spans="1:10" ht="12.75">
      <c r="A59" s="15"/>
      <c r="B59" s="14"/>
      <c r="C59" s="16"/>
      <c r="D59" s="16"/>
      <c r="E59" s="16"/>
      <c r="F59" s="16"/>
      <c r="G59" s="16"/>
      <c r="H59" s="16"/>
      <c r="I59" s="10"/>
      <c r="J59" s="5"/>
    </row>
    <row r="60" spans="1:10" ht="12.75">
      <c r="A60" s="15"/>
      <c r="B60" s="14"/>
      <c r="C60" s="18"/>
      <c r="D60" s="17"/>
      <c r="E60" s="17"/>
      <c r="F60" s="16"/>
      <c r="G60" s="16"/>
      <c r="H60" s="16"/>
      <c r="I60" s="10"/>
      <c r="J60" s="5"/>
    </row>
    <row r="61" spans="1:10" ht="12.75">
      <c r="A61" s="15"/>
      <c r="B61" s="14"/>
      <c r="C61" s="18"/>
      <c r="D61" s="18"/>
      <c r="E61" s="18"/>
      <c r="F61" s="18"/>
      <c r="G61" s="18"/>
      <c r="H61" s="18"/>
      <c r="I61" s="10"/>
      <c r="J61" s="5"/>
    </row>
    <row r="62" spans="1:10" ht="12.75">
      <c r="A62" s="15"/>
      <c r="B62" s="14"/>
      <c r="C62" s="18"/>
      <c r="D62" s="18"/>
      <c r="E62" s="18"/>
      <c r="F62" s="18"/>
      <c r="G62" s="18"/>
      <c r="H62" s="18"/>
      <c r="I62" s="10"/>
      <c r="J62" s="5"/>
    </row>
    <row r="63" spans="1:10" ht="12.75">
      <c r="A63" s="5"/>
      <c r="B63" s="11"/>
      <c r="C63" s="19"/>
      <c r="D63" s="19"/>
      <c r="E63" s="19"/>
      <c r="F63" s="19"/>
      <c r="G63" s="19"/>
      <c r="H63" s="19"/>
      <c r="I63" s="9"/>
      <c r="J63" s="5"/>
    </row>
    <row r="64" spans="1:10" ht="12.75">
      <c r="A64" s="5"/>
      <c r="B64" s="5"/>
      <c r="C64" s="9"/>
      <c r="D64" s="20"/>
      <c r="E64" s="9"/>
      <c r="F64" s="9"/>
      <c r="G64" s="9"/>
      <c r="H64" s="9"/>
      <c r="I64" s="9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14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11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77" ht="12.75">
      <c r="E77" s="4"/>
    </row>
  </sheetData>
  <sheetProtection/>
  <mergeCells count="9">
    <mergeCell ref="A55:E55"/>
    <mergeCell ref="E2:H2"/>
    <mergeCell ref="B2:D2"/>
    <mergeCell ref="B4:C4"/>
    <mergeCell ref="A50:F50"/>
    <mergeCell ref="A54:D54"/>
    <mergeCell ref="H54:J54"/>
    <mergeCell ref="B3:D3"/>
    <mergeCell ref="A45:J4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  <ignoredErrors>
    <ignoredError sqref="E2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Zeros="0" workbookViewId="0" topLeftCell="A1">
      <selection activeCell="M26" sqref="M26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E22+PR9!J39</f>
        <v>-543702.5</v>
      </c>
      <c r="F39" s="33">
        <f>F22+E39</f>
        <v>-553588</v>
      </c>
      <c r="G39" s="33">
        <f>G22+F39</f>
        <v>-563473.5</v>
      </c>
      <c r="H39" s="33">
        <f>H22+G39</f>
        <v>-573359</v>
      </c>
      <c r="I39" s="33">
        <f>I22+H39</f>
        <v>-583244.5</v>
      </c>
      <c r="J39" s="111">
        <f>J22+I39</f>
        <v>-593130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112" t="e">
        <f t="shared" si="9"/>
        <v>#DIV/0!</v>
      </c>
    </row>
    <row r="41" spans="1:10" ht="12.75" customHeight="1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112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55</v>
      </c>
      <c r="F42" s="5">
        <f>E42+1</f>
        <v>56</v>
      </c>
      <c r="G42" s="5">
        <f>F42+1</f>
        <v>57</v>
      </c>
      <c r="H42" s="5">
        <f>G42+1</f>
        <v>58</v>
      </c>
      <c r="I42" s="5">
        <f>H42+1</f>
        <v>59</v>
      </c>
      <c r="J42" s="5">
        <f>I42+1</f>
        <v>60</v>
      </c>
    </row>
    <row r="43" spans="1:10" ht="12.75" customHeight="1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121"/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ht="12.75">
      <c r="A46" s="121"/>
      <c r="B46" s="122"/>
      <c r="C46" s="122"/>
      <c r="D46" s="122"/>
      <c r="E46" s="122"/>
      <c r="F46" s="122"/>
      <c r="G46" s="122"/>
      <c r="H46" s="122"/>
      <c r="I46" s="122"/>
      <c r="J46" s="123"/>
    </row>
    <row r="47" spans="1:10" ht="12.75">
      <c r="A47" s="121"/>
      <c r="B47" s="122"/>
      <c r="C47" s="122"/>
      <c r="D47" s="122"/>
      <c r="E47" s="122"/>
      <c r="F47" s="122"/>
      <c r="G47" s="122"/>
      <c r="H47" s="122"/>
      <c r="I47" s="122"/>
      <c r="J47" s="123"/>
    </row>
    <row r="48" spans="1:10" ht="12.75">
      <c r="A48" s="125"/>
      <c r="B48" s="126"/>
      <c r="C48" s="126"/>
      <c r="D48" s="126"/>
      <c r="E48" s="126"/>
      <c r="F48" s="126"/>
      <c r="G48" s="126"/>
      <c r="H48" s="126"/>
      <c r="I48" s="126"/>
      <c r="J48" s="127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 customHeight="1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64" ht="12.75">
      <c r="D64" s="4"/>
    </row>
  </sheetData>
  <sheetProtection/>
  <mergeCells count="11">
    <mergeCell ref="H54:J54"/>
    <mergeCell ref="A55:E55"/>
    <mergeCell ref="A45:J46"/>
    <mergeCell ref="A47:J48"/>
    <mergeCell ref="A51:J52"/>
    <mergeCell ref="B2:D2"/>
    <mergeCell ref="E2:H2"/>
    <mergeCell ref="B4:C4"/>
    <mergeCell ref="B3:D3"/>
    <mergeCell ref="A50:F50"/>
    <mergeCell ref="A54:D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22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E22+PR1!J39</f>
        <v>-69198.5</v>
      </c>
      <c r="F39" s="33">
        <f>F22+E39</f>
        <v>-79084</v>
      </c>
      <c r="G39" s="33">
        <f>G22+F39</f>
        <v>-88969.5</v>
      </c>
      <c r="H39" s="33">
        <f>H22+G39</f>
        <v>-98855</v>
      </c>
      <c r="I39" s="33">
        <f>I22+H39</f>
        <v>-108740.5</v>
      </c>
      <c r="J39" s="33">
        <f>J22+I39</f>
        <v>-118626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7</v>
      </c>
      <c r="F42" s="5">
        <f>E42+1</f>
        <v>8</v>
      </c>
      <c r="G42" s="5">
        <f>F42+1</f>
        <v>9</v>
      </c>
      <c r="H42" s="5">
        <f>G42+1</f>
        <v>10</v>
      </c>
      <c r="I42" s="5">
        <f>H42+1</f>
        <v>11</v>
      </c>
      <c r="J42" s="5">
        <f>I42+1</f>
        <v>12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8"/>
      <c r="B56" s="18"/>
      <c r="C56" s="18"/>
      <c r="D56" s="18"/>
      <c r="E56" s="18"/>
      <c r="F56" s="14"/>
      <c r="G56" s="14"/>
      <c r="H56" s="18"/>
      <c r="I56" s="18"/>
      <c r="J56" s="18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8"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Zero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E22+PR2!J39</f>
        <v>-128511.5</v>
      </c>
      <c r="F39" s="33">
        <f>F22+E39</f>
        <v>-138397</v>
      </c>
      <c r="G39" s="33">
        <f>G22+F39</f>
        <v>-148282.5</v>
      </c>
      <c r="H39" s="33">
        <f>H22+G39</f>
        <v>-158168</v>
      </c>
      <c r="I39" s="33">
        <f>I22+H39</f>
        <v>-168053.5</v>
      </c>
      <c r="J39" s="33">
        <f>J22+I39</f>
        <v>-177939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13</v>
      </c>
      <c r="F42" s="5">
        <f>E42+1</f>
        <v>14</v>
      </c>
      <c r="G42" s="5">
        <f>F42+1</f>
        <v>15</v>
      </c>
      <c r="H42" s="5">
        <f>G42+1</f>
        <v>16</v>
      </c>
      <c r="I42" s="5">
        <f>H42+1</f>
        <v>17</v>
      </c>
      <c r="J42" s="5">
        <f>I42+1</f>
        <v>18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8"/>
      <c r="B56" s="18"/>
      <c r="C56" s="18"/>
      <c r="D56" s="18"/>
      <c r="E56" s="18"/>
      <c r="F56" s="14"/>
      <c r="G56" s="14"/>
      <c r="H56" s="18"/>
      <c r="I56" s="18"/>
      <c r="J56" s="18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8"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E22+PR3!J39</f>
        <v>-187824.5</v>
      </c>
      <c r="F39" s="33">
        <f>F22+E39</f>
        <v>-197710</v>
      </c>
      <c r="G39" s="33">
        <f>G22+F39</f>
        <v>-207595.5</v>
      </c>
      <c r="H39" s="33">
        <f>H22+G39</f>
        <v>-217481</v>
      </c>
      <c r="I39" s="33">
        <f>I22+H39</f>
        <v>-227366.5</v>
      </c>
      <c r="J39" s="33">
        <f>J22+I39</f>
        <v>-237252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19</v>
      </c>
      <c r="F42" s="5">
        <f>E42+1</f>
        <v>20</v>
      </c>
      <c r="G42" s="5">
        <f>F42+1</f>
        <v>21</v>
      </c>
      <c r="H42" s="5">
        <f>G42+1</f>
        <v>22</v>
      </c>
      <c r="I42" s="5">
        <f>H42+1</f>
        <v>23</v>
      </c>
      <c r="J42" s="5">
        <f>I42+1</f>
        <v>24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6:B56"/>
    <mergeCell ref="C56:D56"/>
    <mergeCell ref="H56:J56"/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E22+PR4!J39</f>
        <v>-247137.5</v>
      </c>
      <c r="F39" s="33">
        <f>F22+E39</f>
        <v>-257023</v>
      </c>
      <c r="G39" s="33">
        <f>G22+F39</f>
        <v>-266908.5</v>
      </c>
      <c r="H39" s="33">
        <f>H22+G39</f>
        <v>-276794</v>
      </c>
      <c r="I39" s="33">
        <f>I22+H39</f>
        <v>-286679.5</v>
      </c>
      <c r="J39" s="33">
        <f>J22+I39</f>
        <v>-296565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25</v>
      </c>
      <c r="F42" s="5">
        <f>E42+1</f>
        <v>26</v>
      </c>
      <c r="G42" s="5">
        <f>F42+1</f>
        <v>27</v>
      </c>
      <c r="H42" s="5">
        <f>G42+1</f>
        <v>28</v>
      </c>
      <c r="I42" s="5">
        <f>H42+1</f>
        <v>29</v>
      </c>
      <c r="J42" s="5">
        <f>I42+1</f>
        <v>30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B2:D2"/>
    <mergeCell ref="E2:H2"/>
    <mergeCell ref="B4:C4"/>
    <mergeCell ref="B3:D3"/>
    <mergeCell ref="A55:E55"/>
    <mergeCell ref="A50:F50"/>
    <mergeCell ref="A54:D54"/>
    <mergeCell ref="H54:J54"/>
    <mergeCell ref="A56:B56"/>
    <mergeCell ref="C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0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E22+PR5!J39</f>
        <v>-306450.5</v>
      </c>
      <c r="F39" s="33">
        <f>F22+E39</f>
        <v>-316336</v>
      </c>
      <c r="G39" s="33">
        <f>G22+F39</f>
        <v>-326221.5</v>
      </c>
      <c r="H39" s="33">
        <f>H22+G39</f>
        <v>-336107</v>
      </c>
      <c r="I39" s="33">
        <f>I22+H39</f>
        <v>-345992.5</v>
      </c>
      <c r="J39" s="33">
        <f>J22+I39</f>
        <v>-355878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31</v>
      </c>
      <c r="F42" s="5">
        <f>E42+1</f>
        <v>32</v>
      </c>
      <c r="G42" s="5">
        <f>F42+1</f>
        <v>33</v>
      </c>
      <c r="H42" s="5">
        <f>G42+1</f>
        <v>34</v>
      </c>
      <c r="I42" s="5">
        <f>H42+1</f>
        <v>35</v>
      </c>
      <c r="J42" s="5">
        <f>I42+1</f>
        <v>36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B2:D2"/>
    <mergeCell ref="E2:H2"/>
    <mergeCell ref="B4:C4"/>
    <mergeCell ref="B3:D3"/>
    <mergeCell ref="A50:F50"/>
    <mergeCell ref="A54:D54"/>
    <mergeCell ref="H54:J54"/>
    <mergeCell ref="A55:E55"/>
    <mergeCell ref="A56:B56"/>
    <mergeCell ref="C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E22+PR6!J39</f>
        <v>-365763.5</v>
      </c>
      <c r="F39" s="33">
        <f>F22+E39</f>
        <v>-375649</v>
      </c>
      <c r="G39" s="33">
        <f>G22+F39</f>
        <v>-385534.5</v>
      </c>
      <c r="H39" s="33">
        <f>H22+G39</f>
        <v>-395420</v>
      </c>
      <c r="I39" s="33">
        <f>I22+H39</f>
        <v>-405305.5</v>
      </c>
      <c r="J39" s="33">
        <f>J22+I39</f>
        <v>-415191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37</v>
      </c>
      <c r="F42" s="5">
        <f>E42+1</f>
        <v>38</v>
      </c>
      <c r="G42" s="5">
        <f>F42+1</f>
        <v>39</v>
      </c>
      <c r="H42" s="5">
        <f>G42+1</f>
        <v>40</v>
      </c>
      <c r="I42" s="5">
        <f>H42+1</f>
        <v>41</v>
      </c>
      <c r="J42" s="5">
        <f>I42+1</f>
        <v>42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B2:D2"/>
    <mergeCell ref="E2:H2"/>
    <mergeCell ref="B4:C4"/>
    <mergeCell ref="B3:D3"/>
    <mergeCell ref="A55:E55"/>
    <mergeCell ref="A50:F50"/>
    <mergeCell ref="A54:D54"/>
    <mergeCell ref="H54:J54"/>
    <mergeCell ref="A56:B56"/>
    <mergeCell ref="C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37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E22+PR7!J39</f>
        <v>-425076.5</v>
      </c>
      <c r="F39" s="33">
        <f>F22+E39</f>
        <v>-434962</v>
      </c>
      <c r="G39" s="33">
        <f>G22+F39</f>
        <v>-444847.5</v>
      </c>
      <c r="H39" s="33">
        <f>H22+G39</f>
        <v>-454733</v>
      </c>
      <c r="I39" s="33">
        <f>I22+H39</f>
        <v>-464618.5</v>
      </c>
      <c r="J39" s="33">
        <f>J22+I39</f>
        <v>-474504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43</v>
      </c>
      <c r="F42" s="5">
        <f>E42+1</f>
        <v>44</v>
      </c>
      <c r="G42" s="5">
        <f>F42+1</f>
        <v>45</v>
      </c>
      <c r="H42" s="5">
        <f>G42+1</f>
        <v>46</v>
      </c>
      <c r="I42" s="5">
        <f>H42+1</f>
        <v>47</v>
      </c>
      <c r="J42" s="5">
        <f>I42+1</f>
        <v>48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B2:D2"/>
    <mergeCell ref="E2:H2"/>
    <mergeCell ref="B4:C4"/>
    <mergeCell ref="B3:D3"/>
    <mergeCell ref="A55:E55"/>
    <mergeCell ref="A50:F50"/>
    <mergeCell ref="A54:D54"/>
    <mergeCell ref="H54:J54"/>
    <mergeCell ref="A56:B56"/>
    <mergeCell ref="C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0">
      <selection activeCell="A54" sqref="A54:J55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9.57421875" style="0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33</v>
      </c>
    </row>
    <row r="2" spans="1:10" ht="18">
      <c r="A2" s="12" t="s">
        <v>13</v>
      </c>
      <c r="B2" s="115"/>
      <c r="C2" s="116"/>
      <c r="D2" s="116"/>
      <c r="E2" s="114" t="s">
        <v>27</v>
      </c>
      <c r="F2" s="114"/>
      <c r="G2" s="114"/>
      <c r="H2" s="114"/>
      <c r="I2" s="38"/>
      <c r="J2" s="37"/>
    </row>
    <row r="3" spans="1:10" ht="12.75">
      <c r="A3" s="5" t="s">
        <v>23</v>
      </c>
      <c r="B3" s="120"/>
      <c r="C3" s="120"/>
      <c r="D3" s="12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7"/>
      <c r="C4" s="117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0" ht="12.75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0" ht="13.5" thickBot="1">
      <c r="A7" s="5"/>
      <c r="B7" s="5"/>
      <c r="C7" s="15"/>
      <c r="D7" s="15" t="s">
        <v>15</v>
      </c>
      <c r="E7" s="84">
        <v>9283</v>
      </c>
      <c r="F7" s="57">
        <f>E7</f>
        <v>9283</v>
      </c>
      <c r="G7" s="57">
        <f>F7</f>
        <v>9283</v>
      </c>
      <c r="H7" s="57">
        <f>G7</f>
        <v>9283</v>
      </c>
      <c r="I7" s="57">
        <f>H7</f>
        <v>9283</v>
      </c>
      <c r="J7" s="63">
        <f>I7</f>
        <v>9283</v>
      </c>
    </row>
    <row r="8" spans="1:10" ht="12.75">
      <c r="A8" s="5"/>
      <c r="B8" s="5"/>
      <c r="C8" s="15" t="s">
        <v>29</v>
      </c>
      <c r="D8" s="22" t="s">
        <v>0</v>
      </c>
      <c r="E8" s="45"/>
      <c r="F8" s="46"/>
      <c r="G8" s="46"/>
      <c r="H8" s="46"/>
      <c r="I8" s="46"/>
      <c r="J8" s="47"/>
    </row>
    <row r="9" spans="1:10" ht="12.75">
      <c r="A9" s="5"/>
      <c r="B9" s="5"/>
      <c r="C9" s="15"/>
      <c r="D9" s="25" t="s">
        <v>5</v>
      </c>
      <c r="E9" s="48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49">
        <f>I9</f>
        <v>0</v>
      </c>
    </row>
    <row r="10" spans="1:10" ht="12.75">
      <c r="A10" s="5"/>
      <c r="B10" s="5"/>
      <c r="C10" s="15"/>
      <c r="D10" s="25" t="s">
        <v>2</v>
      </c>
      <c r="E10" s="50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1">
        <f t="shared" si="0"/>
        <v>4126</v>
      </c>
    </row>
    <row r="11" spans="1:10" ht="12.75">
      <c r="A11" s="5"/>
      <c r="B11" s="5"/>
      <c r="C11" s="15"/>
      <c r="D11" s="25" t="s">
        <v>1</v>
      </c>
      <c r="E11" s="99">
        <f aca="true" t="shared" si="1" ref="E11:J11">IF((E8-(2/3*E7)-(E9*E7/6))&gt;E7,FLOOR(((E8-(2/3*E7)-(E9*E7/6))-(E7/3)),1),FLOOR(E8-(2/3*E7)-(E9*E7/6),3)*2/3)</f>
        <v>-4126</v>
      </c>
      <c r="F11" s="100">
        <f t="shared" si="1"/>
        <v>-4126</v>
      </c>
      <c r="G11" s="100">
        <f t="shared" si="1"/>
        <v>-4126</v>
      </c>
      <c r="H11" s="100">
        <f t="shared" si="1"/>
        <v>-4126</v>
      </c>
      <c r="I11" s="100">
        <f t="shared" si="1"/>
        <v>-4126</v>
      </c>
      <c r="J11" s="101">
        <f t="shared" si="1"/>
        <v>-4126</v>
      </c>
    </row>
    <row r="12" spans="1:10" ht="12.75">
      <c r="A12" s="5"/>
      <c r="B12" s="5"/>
      <c r="C12" s="15" t="s">
        <v>30</v>
      </c>
      <c r="D12" s="98" t="s">
        <v>0</v>
      </c>
      <c r="E12" s="54"/>
      <c r="F12" s="41"/>
      <c r="G12" s="41"/>
      <c r="H12" s="41"/>
      <c r="I12" s="41"/>
      <c r="J12" s="102"/>
    </row>
    <row r="13" spans="1:10" ht="12.75">
      <c r="A13" s="5"/>
      <c r="B13" s="5"/>
      <c r="C13" s="15"/>
      <c r="D13" s="25" t="s">
        <v>5</v>
      </c>
      <c r="E13" s="48">
        <v>0</v>
      </c>
      <c r="F13" s="43">
        <f>E13</f>
        <v>0</v>
      </c>
      <c r="G13" s="43">
        <f>F13</f>
        <v>0</v>
      </c>
      <c r="H13" s="43">
        <f>G13</f>
        <v>0</v>
      </c>
      <c r="I13" s="43">
        <f>H13</f>
        <v>0</v>
      </c>
      <c r="J13" s="49">
        <f>I13</f>
        <v>0</v>
      </c>
    </row>
    <row r="14" spans="1:10" ht="12.75">
      <c r="A14" s="5"/>
      <c r="B14" s="5"/>
      <c r="C14" s="15"/>
      <c r="D14" s="25" t="s">
        <v>2</v>
      </c>
      <c r="E14" s="50">
        <f aca="true" t="shared" si="2" ref="E14:J14">E12-E15</f>
        <v>4126</v>
      </c>
      <c r="F14" s="42">
        <f t="shared" si="2"/>
        <v>4126</v>
      </c>
      <c r="G14" s="42">
        <f t="shared" si="2"/>
        <v>4126</v>
      </c>
      <c r="H14" s="42">
        <f t="shared" si="2"/>
        <v>4126</v>
      </c>
      <c r="I14" s="42">
        <f t="shared" si="2"/>
        <v>4126</v>
      </c>
      <c r="J14" s="104">
        <f t="shared" si="2"/>
        <v>4126</v>
      </c>
    </row>
    <row r="15" spans="1:10" ht="12.75">
      <c r="A15" s="5"/>
      <c r="B15" s="5"/>
      <c r="C15" s="15"/>
      <c r="D15" s="25" t="s">
        <v>1</v>
      </c>
      <c r="E15" s="103">
        <f aca="true" t="shared" si="3" ref="E15:J15">IF((E12-(2/3*E7)-(E13*E7/6))&gt;E7,FLOOR(((E12-(2/3*E7)-(E13*E7/6))-(E7/3)),1),FLOOR(E12-(2/3*E7)-(E13*E7/6),3)*2/3)</f>
        <v>-4126</v>
      </c>
      <c r="F15" s="88">
        <f t="shared" si="3"/>
        <v>-4126</v>
      </c>
      <c r="G15" s="88">
        <f t="shared" si="3"/>
        <v>-4126</v>
      </c>
      <c r="H15" s="88">
        <f t="shared" si="3"/>
        <v>-4126</v>
      </c>
      <c r="I15" s="105">
        <f t="shared" si="3"/>
        <v>-4126</v>
      </c>
      <c r="J15" s="89">
        <f t="shared" si="3"/>
        <v>-4126</v>
      </c>
    </row>
    <row r="16" spans="1:10" ht="12.75">
      <c r="A16" s="5"/>
      <c r="B16" s="5"/>
      <c r="C16" s="15"/>
      <c r="D16" s="25" t="s">
        <v>11</v>
      </c>
      <c r="E16" s="85"/>
      <c r="F16" s="86"/>
      <c r="G16" s="86"/>
      <c r="H16" s="86"/>
      <c r="I16" s="86"/>
      <c r="J16" s="87"/>
    </row>
    <row r="17" spans="1:10" ht="12.75">
      <c r="A17" s="5"/>
      <c r="B17" s="5"/>
      <c r="C17" s="15"/>
      <c r="D17" s="25" t="s">
        <v>8</v>
      </c>
      <c r="E17" s="52"/>
      <c r="F17" s="44"/>
      <c r="G17" s="44"/>
      <c r="H17" s="44"/>
      <c r="I17" s="44"/>
      <c r="J17" s="53"/>
    </row>
    <row r="18" spans="1:10" ht="12.75">
      <c r="A18" s="5"/>
      <c r="B18" s="5"/>
      <c r="C18" s="15"/>
      <c r="D18" s="25" t="s">
        <v>9</v>
      </c>
      <c r="E18" s="50">
        <f aca="true" t="shared" si="4" ref="E18:J18">E11+E15+E16+E17</f>
        <v>-8252</v>
      </c>
      <c r="F18" s="42">
        <f t="shared" si="4"/>
        <v>-8252</v>
      </c>
      <c r="G18" s="42">
        <f t="shared" si="4"/>
        <v>-8252</v>
      </c>
      <c r="H18" s="42">
        <f t="shared" si="4"/>
        <v>-8252</v>
      </c>
      <c r="I18" s="42">
        <f t="shared" si="4"/>
        <v>-8252</v>
      </c>
      <c r="J18" s="51">
        <f t="shared" si="4"/>
        <v>-8252</v>
      </c>
    </row>
    <row r="19" spans="1:10" ht="12.75">
      <c r="A19" s="5"/>
      <c r="B19" s="5"/>
      <c r="C19" s="15"/>
      <c r="D19" s="25" t="s">
        <v>3</v>
      </c>
      <c r="E19" s="106">
        <v>1633.5</v>
      </c>
      <c r="F19" s="107">
        <f>E19</f>
        <v>1633.5</v>
      </c>
      <c r="G19" s="107">
        <f>F19</f>
        <v>1633.5</v>
      </c>
      <c r="H19" s="107">
        <f>G19</f>
        <v>1633.5</v>
      </c>
      <c r="I19" s="107">
        <f>H19</f>
        <v>1633.5</v>
      </c>
      <c r="J19" s="108">
        <f>I19</f>
        <v>1633.5</v>
      </c>
    </row>
    <row r="20" spans="1:10" ht="12.75">
      <c r="A20" s="5"/>
      <c r="B20" s="5"/>
      <c r="C20" s="15"/>
      <c r="D20" s="25" t="s">
        <v>4</v>
      </c>
      <c r="E20" s="52"/>
      <c r="F20" s="44"/>
      <c r="G20" s="44"/>
      <c r="H20" s="44"/>
      <c r="I20" s="44"/>
      <c r="J20" s="53"/>
    </row>
    <row r="21" spans="1:10" ht="12.75">
      <c r="A21" s="5"/>
      <c r="B21" s="5"/>
      <c r="C21" s="15"/>
      <c r="D21" s="25" t="s">
        <v>10</v>
      </c>
      <c r="E21" s="54"/>
      <c r="F21" s="41"/>
      <c r="G21" s="41"/>
      <c r="H21" s="41"/>
      <c r="I21" s="41"/>
      <c r="J21" s="55"/>
    </row>
    <row r="22" spans="1:10" ht="13.5" thickBot="1">
      <c r="A22" s="15"/>
      <c r="B22" s="15"/>
      <c r="C22" s="15"/>
      <c r="D22" s="27" t="s">
        <v>6</v>
      </c>
      <c r="E22" s="39">
        <f>E18-E19-E20-E21</f>
        <v>-9885.5</v>
      </c>
      <c r="F22" s="40">
        <f>F18-F19-F20-F21</f>
        <v>-9885.5</v>
      </c>
      <c r="G22" s="40">
        <f>G18-G19-G20-G21</f>
        <v>-9885.5</v>
      </c>
      <c r="H22" s="40">
        <f>H18-H19-H20-H21</f>
        <v>-9885.5</v>
      </c>
      <c r="I22" s="40">
        <f>I18-I19-I20-I21</f>
        <v>-9885.5</v>
      </c>
      <c r="J22" s="36">
        <f>J18-J19-J20-J21</f>
        <v>-9885.5</v>
      </c>
    </row>
    <row r="23" spans="1:10" ht="13.5" thickBot="1">
      <c r="A23" s="35" t="s">
        <v>12</v>
      </c>
      <c r="B23" s="35" t="s">
        <v>19</v>
      </c>
      <c r="C23" s="21" t="s">
        <v>18</v>
      </c>
      <c r="D23" s="21" t="s">
        <v>7</v>
      </c>
      <c r="E23" s="15"/>
      <c r="F23" s="15"/>
      <c r="G23" s="15"/>
      <c r="H23" s="15"/>
      <c r="I23" s="15"/>
      <c r="J23" s="15"/>
    </row>
    <row r="24" spans="1:10" ht="12.75">
      <c r="A24" s="91">
        <v>1</v>
      </c>
      <c r="B24" s="79"/>
      <c r="C24" s="76"/>
      <c r="D24" s="95" t="e">
        <f>C24/C$39</f>
        <v>#DIV/0!</v>
      </c>
      <c r="E24" s="75" t="e">
        <f>E22*D24</f>
        <v>#DIV/0!</v>
      </c>
      <c r="F24" s="65" t="e">
        <f>F22*D24</f>
        <v>#DIV/0!</v>
      </c>
      <c r="G24" s="66" t="e">
        <f>G22*D24</f>
        <v>#DIV/0!</v>
      </c>
      <c r="H24" s="67" t="e">
        <f>H22*D24</f>
        <v>#DIV/0!</v>
      </c>
      <c r="I24" s="65" t="e">
        <f>I22*D24</f>
        <v>#DIV/0!</v>
      </c>
      <c r="J24" s="68" t="e">
        <f>J22*D24</f>
        <v>#DIV/0!</v>
      </c>
    </row>
    <row r="25" spans="1:10" ht="12.75">
      <c r="A25" s="92">
        <f>A24+1</f>
        <v>2</v>
      </c>
      <c r="B25" s="80"/>
      <c r="C25" s="77"/>
      <c r="D25" s="96" t="e">
        <f aca="true" t="shared" si="5" ref="D25:D38">C25/C$39</f>
        <v>#DIV/0!</v>
      </c>
      <c r="E25" s="70" t="e">
        <f>E22*D25</f>
        <v>#DIV/0!</v>
      </c>
      <c r="F25" s="69" t="e">
        <f>F22*D25</f>
        <v>#DIV/0!</v>
      </c>
      <c r="G25" s="69" t="e">
        <f>G22*D25</f>
        <v>#DIV/0!</v>
      </c>
      <c r="H25" s="70" t="e">
        <f>H22*D25</f>
        <v>#DIV/0!</v>
      </c>
      <c r="I25" s="69" t="e">
        <f>I22*D25</f>
        <v>#DIV/0!</v>
      </c>
      <c r="J25" s="71" t="e">
        <f>J22*D25</f>
        <v>#DIV/0!</v>
      </c>
    </row>
    <row r="26" spans="1:10" ht="12.75">
      <c r="A26" s="92">
        <f aca="true" t="shared" si="6" ref="A26:A38">A25+1</f>
        <v>3</v>
      </c>
      <c r="B26" s="44"/>
      <c r="C26" s="77"/>
      <c r="D26" s="96" t="e">
        <f t="shared" si="5"/>
        <v>#DIV/0!</v>
      </c>
      <c r="E26" s="70" t="e">
        <f>E22*D26</f>
        <v>#DIV/0!</v>
      </c>
      <c r="F26" s="69" t="e">
        <f>F22*D26</f>
        <v>#DIV/0!</v>
      </c>
      <c r="G26" s="69" t="e">
        <f>G22*D26</f>
        <v>#DIV/0!</v>
      </c>
      <c r="H26" s="70" t="e">
        <f>H22*D26</f>
        <v>#DIV/0!</v>
      </c>
      <c r="I26" s="69" t="e">
        <f>I22*D26</f>
        <v>#DIV/0!</v>
      </c>
      <c r="J26" s="71" t="e">
        <f>J22*D26</f>
        <v>#DIV/0!</v>
      </c>
    </row>
    <row r="27" spans="1:10" ht="12.75">
      <c r="A27" s="92">
        <f t="shared" si="6"/>
        <v>4</v>
      </c>
      <c r="B27" s="44"/>
      <c r="C27" s="77"/>
      <c r="D27" s="96" t="e">
        <f t="shared" si="5"/>
        <v>#DIV/0!</v>
      </c>
      <c r="E27" s="82" t="e">
        <f>E22*D27</f>
        <v>#DIV/0!</v>
      </c>
      <c r="F27" s="83" t="e">
        <f>F22*D27</f>
        <v>#DIV/0!</v>
      </c>
      <c r="G27" s="69" t="e">
        <f>G22*D27</f>
        <v>#DIV/0!</v>
      </c>
      <c r="H27" s="70" t="e">
        <f>H22*D27</f>
        <v>#DIV/0!</v>
      </c>
      <c r="I27" s="69" t="e">
        <f>I22*D27</f>
        <v>#DIV/0!</v>
      </c>
      <c r="J27" s="71" t="e">
        <f>J22*D27</f>
        <v>#DIV/0!</v>
      </c>
    </row>
    <row r="28" spans="1:10" ht="12.75">
      <c r="A28" s="92">
        <f t="shared" si="6"/>
        <v>5</v>
      </c>
      <c r="B28" s="44"/>
      <c r="C28" s="77"/>
      <c r="D28" s="96" t="e">
        <f t="shared" si="5"/>
        <v>#DIV/0!</v>
      </c>
      <c r="E28" s="70" t="e">
        <f>E22*D28</f>
        <v>#DIV/0!</v>
      </c>
      <c r="F28" s="69" t="e">
        <f>F22*D28</f>
        <v>#DIV/0!</v>
      </c>
      <c r="G28" s="69" t="e">
        <f>G22*D28</f>
        <v>#DIV/0!</v>
      </c>
      <c r="H28" s="70" t="e">
        <f>H22*D28</f>
        <v>#DIV/0!</v>
      </c>
      <c r="I28" s="69" t="e">
        <f>I22*D28</f>
        <v>#DIV/0!</v>
      </c>
      <c r="J28" s="71" t="e">
        <f>J22*D28</f>
        <v>#DIV/0!</v>
      </c>
    </row>
    <row r="29" spans="1:10" ht="12.75">
      <c r="A29" s="92">
        <f t="shared" si="6"/>
        <v>6</v>
      </c>
      <c r="B29" s="44"/>
      <c r="C29" s="77"/>
      <c r="D29" s="96" t="e">
        <f t="shared" si="5"/>
        <v>#DIV/0!</v>
      </c>
      <c r="E29" s="70" t="e">
        <f>E22*D29</f>
        <v>#DIV/0!</v>
      </c>
      <c r="F29" s="69" t="e">
        <f>F22*D29</f>
        <v>#DIV/0!</v>
      </c>
      <c r="G29" s="69" t="e">
        <f>G22*D29</f>
        <v>#DIV/0!</v>
      </c>
      <c r="H29" s="70" t="e">
        <f>H22*D29</f>
        <v>#DIV/0!</v>
      </c>
      <c r="I29" s="69" t="e">
        <f>I22*D29</f>
        <v>#DIV/0!</v>
      </c>
      <c r="J29" s="71" t="e">
        <f>J22*D29</f>
        <v>#DIV/0!</v>
      </c>
    </row>
    <row r="30" spans="1:10" ht="12.75">
      <c r="A30" s="92">
        <f t="shared" si="6"/>
        <v>7</v>
      </c>
      <c r="B30" s="44"/>
      <c r="C30" s="77"/>
      <c r="D30" s="96" t="e">
        <f t="shared" si="5"/>
        <v>#DIV/0!</v>
      </c>
      <c r="E30" s="70" t="e">
        <f>E22*D30</f>
        <v>#DIV/0!</v>
      </c>
      <c r="F30" s="69" t="e">
        <f>F22*D30</f>
        <v>#DIV/0!</v>
      </c>
      <c r="G30" s="69" t="e">
        <f>G22*D30</f>
        <v>#DIV/0!</v>
      </c>
      <c r="H30" s="70" t="e">
        <f>H22*D30</f>
        <v>#DIV/0!</v>
      </c>
      <c r="I30" s="69" t="e">
        <f>I22*D30</f>
        <v>#DIV/0!</v>
      </c>
      <c r="J30" s="71" t="e">
        <f>J22*D30</f>
        <v>#DIV/0!</v>
      </c>
    </row>
    <row r="31" spans="1:10" ht="12.75">
      <c r="A31" s="92">
        <f t="shared" si="6"/>
        <v>8</v>
      </c>
      <c r="B31" s="44"/>
      <c r="C31" s="77"/>
      <c r="D31" s="96" t="e">
        <f t="shared" si="5"/>
        <v>#DIV/0!</v>
      </c>
      <c r="E31" s="70" t="e">
        <f>E22*D31</f>
        <v>#DIV/0!</v>
      </c>
      <c r="F31" s="69" t="e">
        <f>F22*D31</f>
        <v>#DIV/0!</v>
      </c>
      <c r="G31" s="69" t="e">
        <f>G22*D31</f>
        <v>#DIV/0!</v>
      </c>
      <c r="H31" s="70" t="e">
        <f>H22*D31</f>
        <v>#DIV/0!</v>
      </c>
      <c r="I31" s="69" t="e">
        <f>I22*D31</f>
        <v>#DIV/0!</v>
      </c>
      <c r="J31" s="71" t="e">
        <f>J22*D31</f>
        <v>#DIV/0!</v>
      </c>
    </row>
    <row r="32" spans="1:10" ht="12.75">
      <c r="A32" s="92">
        <f t="shared" si="6"/>
        <v>9</v>
      </c>
      <c r="B32" s="44"/>
      <c r="C32" s="77"/>
      <c r="D32" s="96" t="e">
        <f t="shared" si="5"/>
        <v>#DIV/0!</v>
      </c>
      <c r="E32" s="70" t="e">
        <f>E22*D32</f>
        <v>#DIV/0!</v>
      </c>
      <c r="F32" s="69" t="e">
        <f>F22*D32</f>
        <v>#DIV/0!</v>
      </c>
      <c r="G32" s="69" t="e">
        <f>G22*D32</f>
        <v>#DIV/0!</v>
      </c>
      <c r="H32" s="70" t="e">
        <f>H22*D32</f>
        <v>#DIV/0!</v>
      </c>
      <c r="I32" s="69" t="e">
        <f>I22*D32</f>
        <v>#DIV/0!</v>
      </c>
      <c r="J32" s="71" t="e">
        <f>J22*D32</f>
        <v>#DIV/0!</v>
      </c>
    </row>
    <row r="33" spans="1:10" ht="12.75">
      <c r="A33" s="92">
        <f t="shared" si="6"/>
        <v>10</v>
      </c>
      <c r="B33" s="44"/>
      <c r="C33" s="77"/>
      <c r="D33" s="96" t="e">
        <f t="shared" si="5"/>
        <v>#DIV/0!</v>
      </c>
      <c r="E33" s="70" t="e">
        <f>E22*D33</f>
        <v>#DIV/0!</v>
      </c>
      <c r="F33" s="69" t="e">
        <f>F22*D33</f>
        <v>#DIV/0!</v>
      </c>
      <c r="G33" s="69" t="e">
        <f>G22*D33</f>
        <v>#DIV/0!</v>
      </c>
      <c r="H33" s="70" t="e">
        <f>H22*D33</f>
        <v>#DIV/0!</v>
      </c>
      <c r="I33" s="69" t="e">
        <f>I22*D33</f>
        <v>#DIV/0!</v>
      </c>
      <c r="J33" s="71" t="e">
        <f>J22*D33</f>
        <v>#DIV/0!</v>
      </c>
    </row>
    <row r="34" spans="1:10" ht="12.75">
      <c r="A34" s="92">
        <f t="shared" si="6"/>
        <v>11</v>
      </c>
      <c r="B34" s="44"/>
      <c r="C34" s="77"/>
      <c r="D34" s="96" t="e">
        <f t="shared" si="5"/>
        <v>#DIV/0!</v>
      </c>
      <c r="E34" s="70" t="e">
        <f>E22*D34</f>
        <v>#DIV/0!</v>
      </c>
      <c r="F34" s="69" t="e">
        <f>F22*D34</f>
        <v>#DIV/0!</v>
      </c>
      <c r="G34" s="69" t="e">
        <f>G22*D34</f>
        <v>#DIV/0!</v>
      </c>
      <c r="H34" s="70" t="e">
        <f>H22*D34</f>
        <v>#DIV/0!</v>
      </c>
      <c r="I34" s="69" t="e">
        <f>I22*D34</f>
        <v>#DIV/0!</v>
      </c>
      <c r="J34" s="71" t="e">
        <f>J22*D34</f>
        <v>#DIV/0!</v>
      </c>
    </row>
    <row r="35" spans="1:10" ht="12.75">
      <c r="A35" s="92">
        <f t="shared" si="6"/>
        <v>12</v>
      </c>
      <c r="B35" s="44"/>
      <c r="C35" s="77"/>
      <c r="D35" s="96" t="e">
        <f t="shared" si="5"/>
        <v>#DIV/0!</v>
      </c>
      <c r="E35" s="70" t="e">
        <f>E22*D35</f>
        <v>#DIV/0!</v>
      </c>
      <c r="F35" s="69" t="e">
        <f>F22*D35</f>
        <v>#DIV/0!</v>
      </c>
      <c r="G35" s="69" t="e">
        <f>G22*D35</f>
        <v>#DIV/0!</v>
      </c>
      <c r="H35" s="70" t="e">
        <f>H22*D35</f>
        <v>#DIV/0!</v>
      </c>
      <c r="I35" s="69" t="e">
        <f>I22*D35</f>
        <v>#DIV/0!</v>
      </c>
      <c r="J35" s="71" t="e">
        <f>J22*D35</f>
        <v>#DIV/0!</v>
      </c>
    </row>
    <row r="36" spans="1:10" ht="12.75" customHeight="1">
      <c r="A36" s="92">
        <f t="shared" si="6"/>
        <v>13</v>
      </c>
      <c r="B36" s="44"/>
      <c r="C36" s="77"/>
      <c r="D36" s="96" t="e">
        <f t="shared" si="5"/>
        <v>#DIV/0!</v>
      </c>
      <c r="E36" s="70" t="e">
        <f>E22*D36</f>
        <v>#DIV/0!</v>
      </c>
      <c r="F36" s="69" t="e">
        <f>F22*D36</f>
        <v>#DIV/0!</v>
      </c>
      <c r="G36" s="69" t="e">
        <f>G22*D36</f>
        <v>#DIV/0!</v>
      </c>
      <c r="H36" s="70" t="e">
        <f>H22*D36</f>
        <v>#DIV/0!</v>
      </c>
      <c r="I36" s="69" t="e">
        <f>I22*H36</f>
        <v>#DIV/0!</v>
      </c>
      <c r="J36" s="71" t="e">
        <f>J22*D36</f>
        <v>#DIV/0!</v>
      </c>
    </row>
    <row r="37" spans="1:10" ht="12.75">
      <c r="A37" s="92">
        <f t="shared" si="6"/>
        <v>14</v>
      </c>
      <c r="B37" s="44"/>
      <c r="C37" s="77"/>
      <c r="D37" s="96" t="e">
        <f t="shared" si="5"/>
        <v>#DIV/0!</v>
      </c>
      <c r="E37" s="70" t="e">
        <f aca="true" t="shared" si="7" ref="E37:J37">E22*D37</f>
        <v>#DIV/0!</v>
      </c>
      <c r="F37" s="69" t="e">
        <f t="shared" si="7"/>
        <v>#DIV/0!</v>
      </c>
      <c r="G37" s="69" t="e">
        <f t="shared" si="7"/>
        <v>#DIV/0!</v>
      </c>
      <c r="H37" s="70" t="e">
        <f t="shared" si="7"/>
        <v>#DIV/0!</v>
      </c>
      <c r="I37" s="69" t="e">
        <f t="shared" si="7"/>
        <v>#DIV/0!</v>
      </c>
      <c r="J37" s="71" t="e">
        <f t="shared" si="7"/>
        <v>#DIV/0!</v>
      </c>
    </row>
    <row r="38" spans="1:10" ht="12.75" customHeight="1" thickBot="1">
      <c r="A38" s="93">
        <f t="shared" si="6"/>
        <v>15</v>
      </c>
      <c r="B38" s="81"/>
      <c r="C38" s="78"/>
      <c r="D38" s="97" t="e">
        <f t="shared" si="5"/>
        <v>#DIV/0!</v>
      </c>
      <c r="E38" s="73" t="e">
        <f aca="true" t="shared" si="8" ref="E38:J38">E22*D38</f>
        <v>#DIV/0!</v>
      </c>
      <c r="F38" s="72" t="e">
        <f t="shared" si="8"/>
        <v>#DIV/0!</v>
      </c>
      <c r="G38" s="72" t="e">
        <f t="shared" si="8"/>
        <v>#DIV/0!</v>
      </c>
      <c r="H38" s="73" t="e">
        <f t="shared" si="8"/>
        <v>#DIV/0!</v>
      </c>
      <c r="I38" s="72" t="e">
        <f t="shared" si="8"/>
        <v>#DIV/0!</v>
      </c>
      <c r="J38" s="74" t="e">
        <f t="shared" si="8"/>
        <v>#DIV/0!</v>
      </c>
    </row>
    <row r="39" spans="1:10" ht="12.75" customHeight="1">
      <c r="A39" s="15" t="s">
        <v>21</v>
      </c>
      <c r="B39" s="14"/>
      <c r="C39" s="94">
        <f>SUM(C24:C38)</f>
        <v>0</v>
      </c>
      <c r="D39" s="34" t="s">
        <v>28</v>
      </c>
      <c r="E39" s="33">
        <f>E22+PR8!J39</f>
        <v>-484389.5</v>
      </c>
      <c r="F39" s="33">
        <f>F22+E39</f>
        <v>-494275</v>
      </c>
      <c r="G39" s="33">
        <f>G22+F39</f>
        <v>-504160.5</v>
      </c>
      <c r="H39" s="33">
        <f>H22+G39</f>
        <v>-514046</v>
      </c>
      <c r="I39" s="33">
        <f>I22+H39</f>
        <v>-523931.5</v>
      </c>
      <c r="J39" s="33">
        <f>J22+I39</f>
        <v>-533817</v>
      </c>
    </row>
    <row r="40" spans="2:10" ht="12.75">
      <c r="B40" s="15"/>
      <c r="C40" s="33"/>
      <c r="D40" s="34" t="s">
        <v>22</v>
      </c>
      <c r="E40" s="26" t="e">
        <f aca="true" t="shared" si="9" ref="E40:J40">E39/$C$39</f>
        <v>#DIV/0!</v>
      </c>
      <c r="F40" s="26" t="e">
        <f t="shared" si="9"/>
        <v>#DIV/0!</v>
      </c>
      <c r="G40" s="26" t="e">
        <f t="shared" si="9"/>
        <v>#DIV/0!</v>
      </c>
      <c r="H40" s="26" t="e">
        <f t="shared" si="9"/>
        <v>#DIV/0!</v>
      </c>
      <c r="I40" s="26" t="e">
        <f t="shared" si="9"/>
        <v>#DIV/0!</v>
      </c>
      <c r="J40" s="26" t="e">
        <f t="shared" si="9"/>
        <v>#DIV/0!</v>
      </c>
    </row>
    <row r="41" spans="1:10" ht="12.75">
      <c r="A41" s="5"/>
      <c r="B41" s="5"/>
      <c r="C41" s="15"/>
      <c r="D41" s="26" t="s">
        <v>24</v>
      </c>
      <c r="E41" s="26" t="e">
        <f aca="true" t="shared" si="10" ref="E41:J41">E40*60/E42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ht="12.75">
      <c r="A42" s="5" t="s">
        <v>25</v>
      </c>
      <c r="B42" s="5"/>
      <c r="C42" s="5"/>
      <c r="D42" s="2"/>
      <c r="E42" s="5">
        <v>49</v>
      </c>
      <c r="F42" s="5">
        <f>E42+1</f>
        <v>50</v>
      </c>
      <c r="G42" s="5">
        <f>F42+1</f>
        <v>51</v>
      </c>
      <c r="H42" s="5">
        <f>G42+1</f>
        <v>52</v>
      </c>
      <c r="I42" s="5">
        <f>H42+1</f>
        <v>53</v>
      </c>
      <c r="J42" s="5">
        <f>I42+1</f>
        <v>54</v>
      </c>
    </row>
    <row r="43" spans="1:10" ht="12.75">
      <c r="A43" s="5"/>
      <c r="B43" s="5"/>
      <c r="C43" s="5"/>
      <c r="D43" s="2"/>
      <c r="E43" s="5"/>
      <c r="F43" s="5"/>
      <c r="G43" s="5"/>
      <c r="H43" s="5"/>
      <c r="I43" s="5"/>
      <c r="J43" s="5"/>
    </row>
    <row r="44" spans="1:10" ht="12.75">
      <c r="A44" s="31" t="s">
        <v>26</v>
      </c>
      <c r="B44" s="7"/>
      <c r="C44" s="23"/>
      <c r="D44" s="24"/>
      <c r="E44" s="23"/>
      <c r="F44" s="23"/>
      <c r="G44" s="23"/>
      <c r="H44" s="23"/>
      <c r="I44" s="23"/>
      <c r="J44" s="8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7"/>
      <c r="B48" s="28"/>
      <c r="C48" s="28"/>
      <c r="D48" s="29"/>
      <c r="E48" s="28"/>
      <c r="F48" s="28"/>
      <c r="G48" s="28"/>
      <c r="H48" s="28"/>
      <c r="I48" s="28"/>
      <c r="J48" s="30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20</v>
      </c>
      <c r="B50" s="118"/>
      <c r="C50" s="118"/>
      <c r="D50" s="118"/>
      <c r="E50" s="118"/>
      <c r="F50" s="118"/>
      <c r="G50" s="9"/>
      <c r="H50" s="9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9"/>
      <c r="B54" s="119"/>
      <c r="C54" s="119"/>
      <c r="D54" s="119"/>
      <c r="E54" s="110"/>
      <c r="F54" s="15"/>
      <c r="G54" s="28"/>
      <c r="H54" s="119"/>
      <c r="I54" s="119"/>
      <c r="J54" s="119"/>
    </row>
    <row r="55" spans="1:10" ht="12.75">
      <c r="A55" s="113" t="s">
        <v>32</v>
      </c>
      <c r="B55" s="113"/>
      <c r="C55" s="113"/>
      <c r="D55" s="113"/>
      <c r="E55" s="113"/>
      <c r="G55" s="5"/>
      <c r="H55" s="5" t="s">
        <v>31</v>
      </c>
      <c r="I55" s="109"/>
      <c r="J55" s="109"/>
    </row>
    <row r="56" spans="1:10" ht="12.75">
      <c r="A56" s="124"/>
      <c r="B56" s="124"/>
      <c r="C56" s="124"/>
      <c r="D56" s="124"/>
      <c r="E56" s="18"/>
      <c r="F56" s="14"/>
      <c r="G56" s="14"/>
      <c r="H56" s="124"/>
      <c r="I56" s="124"/>
      <c r="J56" s="12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1">
    <mergeCell ref="A56:B56"/>
    <mergeCell ref="C56:D56"/>
    <mergeCell ref="H56:J56"/>
    <mergeCell ref="A55:E55"/>
    <mergeCell ref="B2:D2"/>
    <mergeCell ref="E2:H2"/>
    <mergeCell ref="B4:C4"/>
    <mergeCell ref="B3:D3"/>
    <mergeCell ref="A50:F50"/>
    <mergeCell ref="A54:D54"/>
    <mergeCell ref="H54:J54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Maršíková Jolana</cp:lastModifiedBy>
  <cp:lastPrinted>2010-07-29T11:19:23Z</cp:lastPrinted>
  <dcterms:created xsi:type="dcterms:W3CDTF">2010-05-16T06:14:10Z</dcterms:created>
  <dcterms:modified xsi:type="dcterms:W3CDTF">2015-12-22T09:27:52Z</dcterms:modified>
  <cp:category/>
  <cp:version/>
  <cp:contentType/>
  <cp:contentStatus/>
</cp:coreProperties>
</file>